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örum\käyttöaste\"/>
    </mc:Choice>
  </mc:AlternateContent>
  <xr:revisionPtr revIDLastSave="0" documentId="13_ncr:1_{D5816529-6F3A-40F9-BA87-FD0500BEE086}" xr6:coauthVersionLast="47" xr6:coauthVersionMax="47" xr10:uidLastSave="{00000000-0000-0000-0000-000000000000}"/>
  <bookViews>
    <workbookView xWindow="-108" yWindow="-108" windowWidth="23256" windowHeight="12456" xr2:uid="{21DA29BF-4893-49F4-8583-DD976EB81A67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 s="1"/>
  <c r="C6" i="1" s="1"/>
  <c r="D3" i="1"/>
  <c r="E3" i="1"/>
  <c r="E4" i="1" s="1"/>
  <c r="F3" i="1"/>
  <c r="G3" i="1"/>
  <c r="G4" i="1" s="1"/>
  <c r="G6" i="1" s="1"/>
  <c r="H3" i="1"/>
  <c r="I3" i="1"/>
  <c r="I4" i="1" s="1"/>
  <c r="J3" i="1"/>
  <c r="K3" i="1"/>
  <c r="L3" i="1"/>
  <c r="M3" i="1"/>
  <c r="M4" i="1" s="1"/>
  <c r="B3" i="1"/>
  <c r="N19" i="1"/>
  <c r="C14" i="1"/>
  <c r="D14" i="1"/>
  <c r="E14" i="1"/>
  <c r="F14" i="1"/>
  <c r="G14" i="1"/>
  <c r="H14" i="1"/>
  <c r="I14" i="1"/>
  <c r="J14" i="1"/>
  <c r="K14" i="1"/>
  <c r="L14" i="1"/>
  <c r="M14" i="1"/>
  <c r="C15" i="1"/>
  <c r="D15" i="1"/>
  <c r="E15" i="1"/>
  <c r="F15" i="1"/>
  <c r="G15" i="1"/>
  <c r="H15" i="1"/>
  <c r="I15" i="1"/>
  <c r="J15" i="1"/>
  <c r="K15" i="1"/>
  <c r="L15" i="1"/>
  <c r="M15" i="1"/>
  <c r="B15" i="1"/>
  <c r="B14" i="1"/>
  <c r="N1" i="1"/>
  <c r="C9" i="1"/>
  <c r="D9" i="1"/>
  <c r="E9" i="1"/>
  <c r="F9" i="1"/>
  <c r="G9" i="1"/>
  <c r="H9" i="1"/>
  <c r="I9" i="1"/>
  <c r="J9" i="1"/>
  <c r="K9" i="1"/>
  <c r="L9" i="1"/>
  <c r="M9" i="1"/>
  <c r="C10" i="1"/>
  <c r="D10" i="1"/>
  <c r="E10" i="1"/>
  <c r="F10" i="1"/>
  <c r="G10" i="1"/>
  <c r="H10" i="1"/>
  <c r="I10" i="1"/>
  <c r="J10" i="1"/>
  <c r="K10" i="1"/>
  <c r="L10" i="1"/>
  <c r="M10" i="1"/>
  <c r="B10" i="1"/>
  <c r="B9" i="1"/>
  <c r="F11" i="1" l="1"/>
  <c r="G11" i="1"/>
  <c r="N14" i="1"/>
  <c r="N15" i="1"/>
  <c r="M11" i="1"/>
  <c r="N3" i="1"/>
  <c r="N10" i="1"/>
  <c r="N9" i="1"/>
  <c r="J11" i="1"/>
  <c r="E11" i="1"/>
  <c r="I11" i="1"/>
  <c r="F4" i="1"/>
  <c r="F6" i="1" s="1"/>
  <c r="F7" i="1" s="1"/>
  <c r="C5" i="1"/>
  <c r="K4" i="1"/>
  <c r="K6" i="1" s="1"/>
  <c r="K7" i="1" s="1"/>
  <c r="J4" i="1"/>
  <c r="J6" i="1" s="1"/>
  <c r="J7" i="1" s="1"/>
  <c r="E6" i="1"/>
  <c r="E7" i="1" s="1"/>
  <c r="E5" i="1"/>
  <c r="M5" i="1"/>
  <c r="M6" i="1"/>
  <c r="M7" i="1" s="1"/>
  <c r="I5" i="1"/>
  <c r="I6" i="1"/>
  <c r="I7" i="1" s="1"/>
  <c r="G7" i="1"/>
  <c r="L4" i="1"/>
  <c r="L6" i="1" s="1"/>
  <c r="L7" i="1" s="1"/>
  <c r="D4" i="1"/>
  <c r="D6" i="1" s="1"/>
  <c r="D7" i="1" s="1"/>
  <c r="G5" i="1"/>
  <c r="C7" i="1"/>
  <c r="H4" i="1"/>
  <c r="H6" i="1" s="1"/>
  <c r="H7" i="1" s="1"/>
  <c r="K11" i="1"/>
  <c r="C11" i="1"/>
  <c r="H11" i="1"/>
  <c r="L11" i="1"/>
  <c r="D11" i="1"/>
  <c r="B4" i="1"/>
  <c r="B6" i="1" s="1"/>
  <c r="B11" i="1"/>
  <c r="F12" i="1" l="1"/>
  <c r="F16" i="1" s="1"/>
  <c r="G12" i="1"/>
  <c r="G16" i="1" s="1"/>
  <c r="G17" i="1" s="1"/>
  <c r="M12" i="1"/>
  <c r="M13" i="1" s="1"/>
  <c r="N4" i="1"/>
  <c r="C8" i="1"/>
  <c r="N11" i="1"/>
  <c r="D5" i="1"/>
  <c r="D8" i="1" s="1"/>
  <c r="C12" i="1"/>
  <c r="C13" i="1" s="1"/>
  <c r="F5" i="1"/>
  <c r="J12" i="1"/>
  <c r="K12" i="1"/>
  <c r="L5" i="1"/>
  <c r="L8" i="1" s="1"/>
  <c r="K5" i="1"/>
  <c r="K8" i="1" s="1"/>
  <c r="H5" i="1"/>
  <c r="H8" i="1" s="1"/>
  <c r="J5" i="1"/>
  <c r="J8" i="1" s="1"/>
  <c r="M8" i="1"/>
  <c r="D12" i="1"/>
  <c r="G8" i="1"/>
  <c r="L12" i="1"/>
  <c r="I12" i="1"/>
  <c r="I8" i="1"/>
  <c r="H12" i="1"/>
  <c r="H16" i="1" s="1"/>
  <c r="E12" i="1"/>
  <c r="E8" i="1"/>
  <c r="B5" i="1"/>
  <c r="F13" i="1" l="1"/>
  <c r="G13" i="1"/>
  <c r="M16" i="1"/>
  <c r="M17" i="1" s="1"/>
  <c r="F17" i="1"/>
  <c r="D13" i="1"/>
  <c r="F8" i="1"/>
  <c r="B7" i="1"/>
  <c r="N6" i="1"/>
  <c r="N5" i="1"/>
  <c r="H17" i="1"/>
  <c r="C16" i="1"/>
  <c r="C17" i="1" s="1"/>
  <c r="L13" i="1"/>
  <c r="K13" i="1"/>
  <c r="H13" i="1"/>
  <c r="J13" i="1"/>
  <c r="J16" i="1"/>
  <c r="J17" i="1" s="1"/>
  <c r="K16" i="1"/>
  <c r="K17" i="1" s="1"/>
  <c r="D16" i="1"/>
  <c r="D17" i="1" s="1"/>
  <c r="L16" i="1"/>
  <c r="L17" i="1" s="1"/>
  <c r="E16" i="1"/>
  <c r="E17" i="1" s="1"/>
  <c r="E13" i="1"/>
  <c r="I16" i="1"/>
  <c r="I17" i="1" s="1"/>
  <c r="I13" i="1"/>
  <c r="B12" i="1" l="1"/>
  <c r="N7" i="1"/>
  <c r="N8" i="1" s="1"/>
  <c r="B8" i="1"/>
  <c r="B16" i="1" l="1"/>
  <c r="N12" i="1"/>
  <c r="N13" i="1" s="1"/>
  <c r="B13" i="1"/>
  <c r="N16" i="1" l="1"/>
  <c r="N17" i="1" s="1"/>
  <c r="B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Veli Waaramäki</author>
  </authors>
  <commentList>
    <comment ref="Q9" authorId="0" shapeId="0" xr:uid="{BF608CA5-A938-4FF2-91BE-A11E6BC36CBA}">
      <text>
        <r>
          <rPr>
            <b/>
            <sz val="9"/>
            <color indexed="81"/>
            <rFont val="Tahoma"/>
            <family val="2"/>
          </rPr>
          <t>Aseta tähän yrityksen maksamat kuukausipalkat keskiarvoisesti. Huomioi lomarahat.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0" authorId="0" shapeId="0" xr:uid="{54A8D516-B00F-4EEF-A376-C7CCD4DF509E}">
      <text>
        <r>
          <rPr>
            <b/>
            <sz val="9"/>
            <color indexed="81"/>
            <rFont val="Tahoma"/>
            <family val="2"/>
          </rPr>
          <t>Laske tähän yhteen yrityksen kaikki muut menot kuukaudessa.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1" authorId="0" shapeId="0" xr:uid="{3FE148BF-87E5-4CB5-B126-620519F071EA}">
      <text>
        <r>
          <rPr>
            <b/>
            <sz val="9"/>
            <color indexed="81"/>
            <rFont val="Tahoma"/>
            <family val="2"/>
          </rPr>
          <t>Lisää tähän yrityksen asentajamäärä. Mikäli hallissa on osaaikaisia, käytä pilkkua (esim. 4,5)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2" authorId="0" shapeId="0" xr:uid="{D5A9230C-8552-4295-B0A4-39E1779C7E23}">
      <text>
        <r>
          <rPr>
            <b/>
            <sz val="9"/>
            <color indexed="81"/>
            <rFont val="Tahoma"/>
            <family val="2"/>
          </rPr>
          <t>Arvioi tähän korjaamon käyttöaste laskutusperusteisesti. Esim. 7,5 h. laskutusta =100% käyttöaste.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3" authorId="0" shapeId="0" xr:uid="{CA61270A-D1D5-4109-89BF-201752EF1E92}">
      <text>
        <r>
          <rPr>
            <b/>
            <sz val="9"/>
            <color indexed="81"/>
            <rFont val="Tahoma"/>
            <family val="2"/>
          </rPr>
          <t>Yrityksen tuntiveloitus alv 0%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4" authorId="0" shapeId="0" xr:uid="{1ADA9E57-3EEC-4FDC-8603-9439AFBE2090}">
      <text>
        <r>
          <rPr>
            <b/>
            <sz val="9"/>
            <color indexed="81"/>
            <rFont val="Tahoma"/>
            <family val="2"/>
          </rPr>
          <t>Varaosakate keskiarvoisesti.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5" authorId="0" shapeId="0" xr:uid="{F1F863B7-48D4-4C5D-AE7F-DAC2C18CE9A5}">
      <text>
        <r>
          <rPr>
            <b/>
            <sz val="9"/>
            <color indexed="81"/>
            <rFont val="Tahoma"/>
            <family val="2"/>
          </rPr>
          <t>Lisää tähän kuukausittaiset poistot mikäli niitä 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6" authorId="0" shapeId="0" xr:uid="{802667F4-AD9B-4D3A-8E93-A3B8E8BD4B2A}">
      <text>
        <r>
          <rPr>
            <b/>
            <sz val="9"/>
            <color indexed="81"/>
            <rFont val="Tahoma"/>
            <family val="2"/>
          </rPr>
          <t>Laita tähän lainojen korot mikä niitä on.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9" authorId="0" shapeId="0" xr:uid="{F1E4A486-5C8C-4F31-B41F-A79DDEEBB1A9}">
      <text>
        <r>
          <rPr>
            <b/>
            <sz val="9"/>
            <color indexed="81"/>
            <rFont val="Tahoma"/>
            <family val="2"/>
          </rPr>
          <t>Arvioitu kysyntä kuukausittain. &gt;1 on heikko kysyntä ja &lt; korkea kysyntä.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<sst xmlns="http://schemas.openxmlformats.org/spreadsheetml/2006/main" count="41" uniqueCount="39">
  <si>
    <t>Bruttokate</t>
  </si>
  <si>
    <t>Bruttokate %</t>
  </si>
  <si>
    <t>Palkat</t>
  </si>
  <si>
    <t>Liiketoiminnan muut kulut</t>
  </si>
  <si>
    <t>Ulkoiset kiinteät kustannukset</t>
  </si>
  <si>
    <t>Käyttökate</t>
  </si>
  <si>
    <t>Käyttökate %</t>
  </si>
  <si>
    <t>Tulos</t>
  </si>
  <si>
    <t>Tulos %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</si>
  <si>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</si>
  <si>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</si>
  <si>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</si>
  <si>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</si>
  <si>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</si>
  <si>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</si>
  <si>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</si>
  <si>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</si>
  <si>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</si>
  <si>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</si>
  <si>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</si>
  <si>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</si>
  <si>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yrityksen oletusluvut</t>
  </si>
  <si>
    <t>asentajamäärä</t>
  </si>
  <si>
    <t>käyttöaste</t>
  </si>
  <si>
    <t>tuntiveloitus</t>
  </si>
  <si>
    <t>arkipäivät</t>
  </si>
  <si>
    <t>kuukausi</t>
  </si>
  <si>
    <t>Liikevaihto työ</t>
  </si>
  <si>
    <t>liikevaihto osat</t>
  </si>
  <si>
    <t>liikevaihto yht.</t>
  </si>
  <si>
    <t>varaosakate</t>
  </si>
  <si>
    <t>ostot</t>
  </si>
  <si>
    <t>korot</t>
  </si>
  <si>
    <t>yhteensä</t>
  </si>
  <si>
    <t>poistot</t>
  </si>
  <si>
    <t>kysynnän kerroin</t>
  </si>
  <si>
    <t>palkat kk</t>
  </si>
  <si>
    <t>muut kulut kk</t>
  </si>
  <si>
    <t>budjetti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</si>
</sst>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0" fontId="0" fillId="0" borderId="0" xfId="0" applyNumberFormat="1"/>
    <xf numFmtId="9" fontId="0" fillId="0" borderId="0" xfId="0" applyNumberFormat="1"/>
    <xf numFmtId="1" fontId="0" fillId="0" borderId="0" xfId="0" applyNumberFormat="1"/>
    <xf numFmtId="0" fontId="1" fillId="0" borderId="0" xfId="0" applyFont="1"/>
    <xf numFmtId="1" fontId="1" fillId="0" borderId="0" xfId="0" applyNumberFormat="1" applyFont="1"/>
    <xf numFmtId="0" fontId="5" fillId="0" borderId="0" xfId="0" applyFont="1"/>
    <xf numFmtId="0" fontId="6" fillId="0" borderId="0" xfId="0" applyFont="1"/>
    <xf numFmtId="0" fontId="6" fillId="2" borderId="1" xfId="0" applyFont="1" applyFill="1" applyBorder="1"/>
    <xf numFmtId="9" fontId="6" fillId="2" borderId="1" xfId="0" applyNumberFormat="1" applyFont="1" applyFill="1" applyBorder="1"/>
    <xf numFmtId="1" fontId="0" fillId="3" borderId="0" xfId="0" applyNumberFormat="1" applyFill="1"/>
  </cellXfs>
  <cellStyles count="1">
    <cellStyle name="Normaali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472440</xdr:colOff>
      <xdr:row>0</xdr:row>
      <xdr:rowOff>38100</xdr:rowOff>
    </xdr:from>
    <xdr:to>
      <xdr:col>16</xdr:col>
      <xdr:colOff>922020</xdr:colOff>
      <xdr:row>7</xdr:row>
      <xdr:rowOff>160020</xdr:rowOff>
    </xdr:to>
    <xdr:sp macro="" textlink="">
      <xdr:nvSpPr>
        <xdr:cNvPr id="2" name="Nuoli: Alas 1">
          <a:extLst>
            <a:ext uri="{FF2B5EF4-FFF2-40B4-BE49-F238E27FC236}">
              <a16:creationId xmlns:a16="http://schemas.microsoft.com/office/drawing/2014/main" id="{D4E0B1FF-DEFB-20B2-89A0-E4D361B11346}"/>
            </a:ext>
          </a:extLst>
        </xdr:cNvPr>
        <xdr:cNvSpPr/>
      </xdr:nvSpPr>
      <xdr:spPr>
        <a:xfrm>
          <a:off x="12070080" y="38100"/>
          <a:ext cx="449580" cy="1127760"/>
        </a:xfrm>
        <a:prstGeom prst="downArrow">
          <a:avLst/>
        </a:prstGeom>
        <a:solidFill>
          <a:srgbClr val="FF0000"/>
        </a:solidFill>
        <a:effectLst>
          <a:glow rad="139700">
            <a:schemeClr val="accent2">
              <a:satMod val="175000"/>
              <a:alpha val="40000"/>
            </a:schemeClr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100"/>
            <a:t>aseta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B96FF-5518-407D-BCB0-6506EB9966EB}">
  <dimension ref="A1:Q19"/>
  <sheetViews>
    <sheetView tabSelected="1" workbookViewId="0">
      <selection activeCell="Q9" sqref="Q9"/>
    </sheetView>
  </sheetViews>
  <sheetFormatPr defaultRowHeight="14.4" x14ac:dyDescent="0.3"/>
  <cols>
    <col min="1" max="1" width="26.5546875" bestFit="1" customWidth="1"/>
    <col min="2" max="2" width="9.88671875" bestFit="1" customWidth="1"/>
    <col min="14" max="14" width="9.5546875" customWidth="1"/>
    <col min="15" max="15" width="5.88671875" customWidth="1"/>
    <col min="16" max="16" width="19.44140625" customWidth="1"/>
    <col min="17" max="17" width="17.88671875" customWidth="1"/>
  </cols>
  <sheetData>
    <row r="1" spans="1:17" x14ac:dyDescent="0.3">
      <c r="A1" t="s">
        <v>25</v>
      </c>
      <c r="B1">
        <v>22</v>
      </c>
      <c r="C1">
        <v>21</v>
      </c>
      <c r="D1">
        <v>20</v>
      </c>
      <c r="E1">
        <v>21</v>
      </c>
      <c r="F1">
        <v>21</v>
      </c>
      <c r="G1">
        <v>18</v>
      </c>
      <c r="H1">
        <v>23</v>
      </c>
      <c r="I1">
        <v>22</v>
      </c>
      <c r="J1">
        <v>21</v>
      </c>
      <c r="K1">
        <v>23</v>
      </c>
      <c r="L1">
        <v>21</v>
      </c>
      <c r="M1">
        <v>18</v>
      </c>
      <c r="N1">
        <f>SUM(B1:M1)</f>
        <v>251</v>
      </c>
      <c r="P1" s="4" t="s">
        <v>38</v>
      </c>
    </row>
    <row r="2" spans="1:17" x14ac:dyDescent="0.3">
      <c r="A2" t="s">
        <v>26</v>
      </c>
      <c r="B2" s="4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4" t="s">
        <v>15</v>
      </c>
      <c r="I2" s="4" t="s">
        <v>16</v>
      </c>
      <c r="J2" s="4" t="s">
        <v>17</v>
      </c>
      <c r="K2" s="4" t="s">
        <v>18</v>
      </c>
      <c r="L2" s="4" t="s">
        <v>19</v>
      </c>
      <c r="M2" s="4" t="s">
        <v>20</v>
      </c>
      <c r="N2" s="4" t="s">
        <v>33</v>
      </c>
    </row>
    <row r="3" spans="1:17" hidden="1" x14ac:dyDescent="0.3">
      <c r="A3" t="s">
        <v>27</v>
      </c>
      <c r="B3">
        <f>$Q$11*$Q$13*7.5*B1*$Q$12*B19</f>
        <v>0</v>
      </c>
      <c r="C3">
        <f>$Q$11*$Q$13*7.5*C1*$Q$12*C19</f>
        <v>0</v>
      </c>
      <c r="D3">
        <f>$Q$11*$Q$13*7.5*D1*$Q$12*D19</f>
        <v>0</v>
      </c>
      <c r="E3">
        <f>$Q$11*$Q$13*7.5*E1*$Q$12*E19</f>
        <v>0</v>
      </c>
      <c r="F3">
        <f>$Q$11*$Q$13*7.5*F1*$Q$12*F19</f>
        <v>0</v>
      </c>
      <c r="G3">
        <f>$Q$11*$Q$13*7.5*G1*$Q$12*G19</f>
        <v>0</v>
      </c>
      <c r="H3">
        <f>$Q$11*$Q$13*7.5*H1*$Q$12*H19</f>
        <v>0</v>
      </c>
      <c r="I3">
        <f>$Q$11*$Q$13*7.5*I1*$Q$12*I19</f>
        <v>0</v>
      </c>
      <c r="J3">
        <f>$Q$11*$Q$13*7.5*J1*$Q$12*J19</f>
        <v>0</v>
      </c>
      <c r="K3">
        <f>$Q$11*$Q$13*7.5*K1*$Q$12*K19</f>
        <v>0</v>
      </c>
      <c r="L3">
        <f>$Q$11*$Q$13*7.5*L1*$Q$12*L19</f>
        <v>0</v>
      </c>
      <c r="M3">
        <f>$Q$11*$Q$13*7.5*M1*$Q$12*M19</f>
        <v>0</v>
      </c>
      <c r="N3" s="3">
        <f>SUM(B3:M3)</f>
        <v>0</v>
      </c>
    </row>
    <row r="4" spans="1:17" hidden="1" x14ac:dyDescent="0.3">
      <c r="A4" t="s">
        <v>28</v>
      </c>
      <c r="B4">
        <f>B3</f>
        <v>0</v>
      </c>
      <c r="C4">
        <f t="shared" ref="C4:M4" si="0">C3</f>
        <v>0</v>
      </c>
      <c r="D4">
        <f t="shared" si="0"/>
        <v>0</v>
      </c>
      <c r="E4">
        <f t="shared" si="0"/>
        <v>0</v>
      </c>
      <c r="F4">
        <f t="shared" si="0"/>
        <v>0</v>
      </c>
      <c r="G4">
        <f t="shared" si="0"/>
        <v>0</v>
      </c>
      <c r="H4">
        <f t="shared" si="0"/>
        <v>0</v>
      </c>
      <c r="I4">
        <f t="shared" si="0"/>
        <v>0</v>
      </c>
      <c r="J4">
        <f t="shared" si="0"/>
        <v>0</v>
      </c>
      <c r="K4">
        <f t="shared" si="0"/>
        <v>0</v>
      </c>
      <c r="L4">
        <f t="shared" si="0"/>
        <v>0</v>
      </c>
      <c r="M4">
        <f t="shared" si="0"/>
        <v>0</v>
      </c>
      <c r="N4" s="3">
        <f t="shared" ref="N4:N16" si="1">SUM(B4:M4)</f>
        <v>0</v>
      </c>
    </row>
    <row r="5" spans="1:17" ht="18" x14ac:dyDescent="0.35">
      <c r="A5" t="s">
        <v>29</v>
      </c>
      <c r="B5">
        <f>B3+B4</f>
        <v>0</v>
      </c>
      <c r="C5">
        <f t="shared" ref="C5:M5" si="2">C3+C4</f>
        <v>0</v>
      </c>
      <c r="D5">
        <f t="shared" si="2"/>
        <v>0</v>
      </c>
      <c r="E5">
        <f t="shared" si="2"/>
        <v>0</v>
      </c>
      <c r="F5">
        <f t="shared" si="2"/>
        <v>0</v>
      </c>
      <c r="G5">
        <f t="shared" si="2"/>
        <v>0</v>
      </c>
      <c r="H5">
        <f t="shared" si="2"/>
        <v>0</v>
      </c>
      <c r="I5">
        <f t="shared" si="2"/>
        <v>0</v>
      </c>
      <c r="J5">
        <f t="shared" si="2"/>
        <v>0</v>
      </c>
      <c r="K5">
        <f t="shared" si="2"/>
        <v>0</v>
      </c>
      <c r="L5">
        <f t="shared" si="2"/>
        <v>0</v>
      </c>
      <c r="M5">
        <f t="shared" si="2"/>
        <v>0</v>
      </c>
      <c r="N5" s="3">
        <f t="shared" si="1"/>
        <v>0</v>
      </c>
      <c r="P5" s="6" t="s">
        <v>21</v>
      </c>
      <c r="Q5" s="7"/>
    </row>
    <row r="6" spans="1:17" ht="18" x14ac:dyDescent="0.35">
      <c r="A6" t="s">
        <v>31</v>
      </c>
      <c r="B6" s="3">
        <f>B4*($Q$14-100%)</f>
        <v>0</v>
      </c>
      <c r="C6" s="3">
        <f>C4*($Q$14-100%)</f>
        <v>0</v>
      </c>
      <c r="D6" s="3">
        <f>D4*($Q$14-100%)</f>
        <v>0</v>
      </c>
      <c r="E6" s="3">
        <f>E4*($Q$14-100%)</f>
        <v>0</v>
      </c>
      <c r="F6" s="3">
        <f>F4*($Q$14-100%)</f>
        <v>0</v>
      </c>
      <c r="G6" s="3">
        <f>G4*($Q$14-100%)</f>
        <v>0</v>
      </c>
      <c r="H6" s="3">
        <f>H4*($Q$14-100%)</f>
        <v>0</v>
      </c>
      <c r="I6" s="3">
        <f>I4*($Q$14-100%)</f>
        <v>0</v>
      </c>
      <c r="J6" s="3">
        <f>J4*($Q$14-100%)</f>
        <v>0</v>
      </c>
      <c r="K6" s="3">
        <f>K4*($Q$14-100%)</f>
        <v>0</v>
      </c>
      <c r="L6" s="3">
        <f>L4*($Q$14-100%)</f>
        <v>0</v>
      </c>
      <c r="M6" s="3">
        <f>M4*($Q$14-100%)</f>
        <v>0</v>
      </c>
      <c r="N6" s="3">
        <f t="shared" si="1"/>
        <v>0</v>
      </c>
      <c r="P6" s="7"/>
      <c r="Q6" s="7"/>
    </row>
    <row r="7" spans="1:17" x14ac:dyDescent="0.3">
      <c r="A7" t="s">
        <v>0</v>
      </c>
      <c r="B7" s="3">
        <f>B3+(B6+B4)</f>
        <v>0</v>
      </c>
      <c r="C7" s="3">
        <f t="shared" ref="C7:M7" si="3">C3+(C6+C4)</f>
        <v>0</v>
      </c>
      <c r="D7" s="3">
        <f t="shared" si="3"/>
        <v>0</v>
      </c>
      <c r="E7" s="3">
        <f t="shared" si="3"/>
        <v>0</v>
      </c>
      <c r="F7" s="3">
        <f t="shared" si="3"/>
        <v>0</v>
      </c>
      <c r="G7" s="3">
        <f t="shared" si="3"/>
        <v>0</v>
      </c>
      <c r="H7" s="3">
        <f t="shared" si="3"/>
        <v>0</v>
      </c>
      <c r="I7" s="3">
        <f t="shared" si="3"/>
        <v>0</v>
      </c>
      <c r="J7" s="3">
        <f t="shared" si="3"/>
        <v>0</v>
      </c>
      <c r="K7" s="3">
        <f t="shared" si="3"/>
        <v>0</v>
      </c>
      <c r="L7" s="3">
        <f t="shared" si="3"/>
        <v>0</v>
      </c>
      <c r="M7" s="3">
        <f t="shared" si="3"/>
        <v>0</v>
      </c>
      <c r="N7" s="3">
        <f t="shared" si="1"/>
        <v>0</v>
      </c>
    </row>
    <row r="8" spans="1:17" x14ac:dyDescent="0.3">
      <c r="A8" t="s">
        <v>1</v>
      </c>
      <c r="B8" s="1" t="e">
        <f>B7/B5</f>
        <v>#DIV/0!</v>
      </c>
      <c r="C8" s="1" t="e">
        <f t="shared" ref="C8:N8" si="4">C7/C5</f>
        <v>#DIV/0!</v>
      </c>
      <c r="D8" s="1" t="e">
        <f t="shared" si="4"/>
        <v>#DIV/0!</v>
      </c>
      <c r="E8" s="1" t="e">
        <f t="shared" si="4"/>
        <v>#DIV/0!</v>
      </c>
      <c r="F8" s="1" t="e">
        <f t="shared" si="4"/>
        <v>#DIV/0!</v>
      </c>
      <c r="G8" s="1" t="e">
        <f t="shared" si="4"/>
        <v>#DIV/0!</v>
      </c>
      <c r="H8" s="1" t="e">
        <f t="shared" si="4"/>
        <v>#DIV/0!</v>
      </c>
      <c r="I8" s="1" t="e">
        <f t="shared" si="4"/>
        <v>#DIV/0!</v>
      </c>
      <c r="J8" s="1" t="e">
        <f t="shared" si="4"/>
        <v>#DIV/0!</v>
      </c>
      <c r="K8" s="1" t="e">
        <f t="shared" si="4"/>
        <v>#DIV/0!</v>
      </c>
      <c r="L8" s="1" t="e">
        <f t="shared" si="4"/>
        <v>#DIV/0!</v>
      </c>
      <c r="M8" s="1" t="e">
        <f t="shared" si="4"/>
        <v>#DIV/0!</v>
      </c>
      <c r="N8" s="1" t="e">
        <f t="shared" si="4"/>
        <v>#DIV/0!</v>
      </c>
    </row>
    <row r="9" spans="1:17" ht="18" x14ac:dyDescent="0.35">
      <c r="A9" t="s">
        <v>2</v>
      </c>
      <c r="B9">
        <f>$Q$9-$Q$9-$Q$9</f>
        <v>0</v>
      </c>
      <c r="C9">
        <f>$Q$9-$Q$9-$Q$9</f>
        <v>0</v>
      </c>
      <c r="D9">
        <f>$Q$9-$Q$9-$Q$9</f>
        <v>0</v>
      </c>
      <c r="E9">
        <f>$Q$9-$Q$9-$Q$9</f>
        <v>0</v>
      </c>
      <c r="F9">
        <f>$Q$9-$Q$9-$Q$9</f>
        <v>0</v>
      </c>
      <c r="G9">
        <f>$Q$9-$Q$9-$Q$9</f>
        <v>0</v>
      </c>
      <c r="H9">
        <f>$Q$9-$Q$9-$Q$9</f>
        <v>0</v>
      </c>
      <c r="I9">
        <f>$Q$9-$Q$9-$Q$9</f>
        <v>0</v>
      </c>
      <c r="J9">
        <f>$Q$9-$Q$9-$Q$9</f>
        <v>0</v>
      </c>
      <c r="K9">
        <f>$Q$9-$Q$9-$Q$9</f>
        <v>0</v>
      </c>
      <c r="L9">
        <f>$Q$9-$Q$9-$Q$9</f>
        <v>0</v>
      </c>
      <c r="M9">
        <f>$Q$9-$Q$9-$Q$9</f>
        <v>0</v>
      </c>
      <c r="N9" s="3">
        <f t="shared" si="1"/>
        <v>0</v>
      </c>
      <c r="P9" s="8" t="s">
        <v>36</v>
      </c>
      <c r="Q9" s="8">
        <v>0</v>
      </c>
    </row>
    <row r="10" spans="1:17" ht="18" x14ac:dyDescent="0.35">
      <c r="A10" t="s">
        <v>3</v>
      </c>
      <c r="B10">
        <f>$Q$10-$Q$10-$Q$10</f>
        <v>0</v>
      </c>
      <c r="C10">
        <f>$Q$10-$Q$10-$Q$10</f>
        <v>0</v>
      </c>
      <c r="D10">
        <f>$Q$10-$Q$10-$Q$10</f>
        <v>0</v>
      </c>
      <c r="E10">
        <f>$Q$10-$Q$10-$Q$10</f>
        <v>0</v>
      </c>
      <c r="F10">
        <f>$Q$10-$Q$10-$Q$10</f>
        <v>0</v>
      </c>
      <c r="G10">
        <f>$Q$10-$Q$10-$Q$10</f>
        <v>0</v>
      </c>
      <c r="H10">
        <f>$Q$10-$Q$10-$Q$10</f>
        <v>0</v>
      </c>
      <c r="I10">
        <f>$Q$10-$Q$10-$Q$10</f>
        <v>0</v>
      </c>
      <c r="J10">
        <f>$Q$10-$Q$10-$Q$10</f>
        <v>0</v>
      </c>
      <c r="K10">
        <f>$Q$10-$Q$10-$Q$10</f>
        <v>0</v>
      </c>
      <c r="L10">
        <f>$Q$10-$Q$10-$Q$10</f>
        <v>0</v>
      </c>
      <c r="M10">
        <f>$Q$10-$Q$10-$Q$10</f>
        <v>0</v>
      </c>
      <c r="N10" s="3">
        <f t="shared" si="1"/>
        <v>0</v>
      </c>
      <c r="P10" s="8" t="s">
        <v>37</v>
      </c>
      <c r="Q10" s="8">
        <v>0</v>
      </c>
    </row>
    <row r="11" spans="1:17" ht="18" x14ac:dyDescent="0.35">
      <c r="A11" t="s">
        <v>4</v>
      </c>
      <c r="B11">
        <f>B9+B10</f>
        <v>0</v>
      </c>
      <c r="C11">
        <f t="shared" ref="C11:M11" si="5">C9+C10</f>
        <v>0</v>
      </c>
      <c r="D11">
        <f t="shared" si="5"/>
        <v>0</v>
      </c>
      <c r="E11">
        <f t="shared" si="5"/>
        <v>0</v>
      </c>
      <c r="F11">
        <f t="shared" si="5"/>
        <v>0</v>
      </c>
      <c r="G11">
        <f t="shared" si="5"/>
        <v>0</v>
      </c>
      <c r="H11">
        <f t="shared" si="5"/>
        <v>0</v>
      </c>
      <c r="I11">
        <f t="shared" si="5"/>
        <v>0</v>
      </c>
      <c r="J11">
        <f t="shared" si="5"/>
        <v>0</v>
      </c>
      <c r="K11">
        <f t="shared" si="5"/>
        <v>0</v>
      </c>
      <c r="L11">
        <f t="shared" si="5"/>
        <v>0</v>
      </c>
      <c r="M11">
        <f t="shared" si="5"/>
        <v>0</v>
      </c>
      <c r="N11" s="3">
        <f t="shared" si="1"/>
        <v>0</v>
      </c>
      <c r="P11" s="8" t="s">
        <v>22</v>
      </c>
      <c r="Q11" s="8">
        <v>0</v>
      </c>
    </row>
    <row r="12" spans="1:17" ht="18" x14ac:dyDescent="0.35">
      <c r="A12" t="s">
        <v>5</v>
      </c>
      <c r="B12" s="3">
        <f>B7+B11</f>
        <v>0</v>
      </c>
      <c r="C12" s="3">
        <f t="shared" ref="C12:M12" si="6">C7+C11</f>
        <v>0</v>
      </c>
      <c r="D12" s="3">
        <f t="shared" si="6"/>
        <v>0</v>
      </c>
      <c r="E12" s="3">
        <f t="shared" si="6"/>
        <v>0</v>
      </c>
      <c r="F12" s="3">
        <f t="shared" si="6"/>
        <v>0</v>
      </c>
      <c r="G12" s="3">
        <f t="shared" si="6"/>
        <v>0</v>
      </c>
      <c r="H12" s="3">
        <f t="shared" si="6"/>
        <v>0</v>
      </c>
      <c r="I12" s="3">
        <f t="shared" si="6"/>
        <v>0</v>
      </c>
      <c r="J12" s="3">
        <f t="shared" si="6"/>
        <v>0</v>
      </c>
      <c r="K12" s="3">
        <f t="shared" si="6"/>
        <v>0</v>
      </c>
      <c r="L12" s="3">
        <f t="shared" si="6"/>
        <v>0</v>
      </c>
      <c r="M12" s="3">
        <f t="shared" si="6"/>
        <v>0</v>
      </c>
      <c r="N12" s="3">
        <f t="shared" si="1"/>
        <v>0</v>
      </c>
      <c r="P12" s="8" t="s">
        <v>23</v>
      </c>
      <c r="Q12" s="9">
        <v>0</v>
      </c>
    </row>
    <row r="13" spans="1:17" ht="18" x14ac:dyDescent="0.35">
      <c r="A13" t="s">
        <v>6</v>
      </c>
      <c r="B13" s="2" t="e">
        <f>B12/B5</f>
        <v>#DIV/0!</v>
      </c>
      <c r="C13" s="2" t="e">
        <f t="shared" ref="C13:N13" si="7">C12/C5</f>
        <v>#DIV/0!</v>
      </c>
      <c r="D13" s="2" t="e">
        <f t="shared" si="7"/>
        <v>#DIV/0!</v>
      </c>
      <c r="E13" s="2" t="e">
        <f t="shared" si="7"/>
        <v>#DIV/0!</v>
      </c>
      <c r="F13" s="2" t="e">
        <f t="shared" si="7"/>
        <v>#DIV/0!</v>
      </c>
      <c r="G13" s="2" t="e">
        <f t="shared" si="7"/>
        <v>#DIV/0!</v>
      </c>
      <c r="H13" s="2" t="e">
        <f t="shared" si="7"/>
        <v>#DIV/0!</v>
      </c>
      <c r="I13" s="2" t="e">
        <f t="shared" si="7"/>
        <v>#DIV/0!</v>
      </c>
      <c r="J13" s="2" t="e">
        <f t="shared" si="7"/>
        <v>#DIV/0!</v>
      </c>
      <c r="K13" s="2" t="e">
        <f t="shared" si="7"/>
        <v>#DIV/0!</v>
      </c>
      <c r="L13" s="2" t="e">
        <f t="shared" si="7"/>
        <v>#DIV/0!</v>
      </c>
      <c r="M13" s="2" t="e">
        <f t="shared" si="7"/>
        <v>#DIV/0!</v>
      </c>
      <c r="N13" s="2" t="e">
        <f t="shared" si="7"/>
        <v>#DIV/0!</v>
      </c>
      <c r="P13" s="8" t="s">
        <v>24</v>
      </c>
      <c r="Q13" s="8">
        <v>0</v>
      </c>
    </row>
    <row r="14" spans="1:17" ht="18" x14ac:dyDescent="0.35">
      <c r="A14" t="s">
        <v>34</v>
      </c>
      <c r="B14" s="10">
        <f>$Q$15-$Q$15-$Q$15</f>
        <v>0</v>
      </c>
      <c r="C14" s="10">
        <f>$Q$15-$Q$15-$Q$15</f>
        <v>0</v>
      </c>
      <c r="D14" s="10">
        <f>$Q$15-$Q$15-$Q$15</f>
        <v>0</v>
      </c>
      <c r="E14" s="10">
        <f>$Q$15-$Q$15-$Q$15</f>
        <v>0</v>
      </c>
      <c r="F14" s="10">
        <f>$Q$15-$Q$15-$Q$15</f>
        <v>0</v>
      </c>
      <c r="G14" s="10">
        <f>$Q$15-$Q$15-$Q$15</f>
        <v>0</v>
      </c>
      <c r="H14" s="10">
        <f>$Q$15-$Q$15-$Q$15</f>
        <v>0</v>
      </c>
      <c r="I14" s="10">
        <f>$Q$15-$Q$15-$Q$15</f>
        <v>0</v>
      </c>
      <c r="J14" s="10">
        <f>$Q$15-$Q$15-$Q$15</f>
        <v>0</v>
      </c>
      <c r="K14" s="10">
        <f>$Q$15-$Q$15-$Q$15</f>
        <v>0</v>
      </c>
      <c r="L14" s="10">
        <f>$Q$15-$Q$15-$Q$15</f>
        <v>0</v>
      </c>
      <c r="M14" s="10">
        <f>$Q$15-$Q$15-$Q$15</f>
        <v>0</v>
      </c>
      <c r="N14" s="10">
        <f t="shared" si="1"/>
        <v>0</v>
      </c>
      <c r="P14" s="8" t="s">
        <v>30</v>
      </c>
      <c r="Q14" s="9">
        <v>0</v>
      </c>
    </row>
    <row r="15" spans="1:17" ht="18" x14ac:dyDescent="0.35">
      <c r="A15" t="s">
        <v>32</v>
      </c>
      <c r="B15" s="10">
        <f>$Q$16-$Q$16-$Q$16</f>
        <v>0</v>
      </c>
      <c r="C15" s="10">
        <f>$Q$16-$Q$16-$Q$16</f>
        <v>0</v>
      </c>
      <c r="D15" s="10">
        <f>$Q$16-$Q$16-$Q$16</f>
        <v>0</v>
      </c>
      <c r="E15" s="10">
        <f>$Q$16-$Q$16-$Q$16</f>
        <v>0</v>
      </c>
      <c r="F15" s="10">
        <f>$Q$16-$Q$16-$Q$16</f>
        <v>0</v>
      </c>
      <c r="G15" s="10">
        <f>$Q$16-$Q$16-$Q$16</f>
        <v>0</v>
      </c>
      <c r="H15" s="10">
        <f>$Q$16-$Q$16-$Q$16</f>
        <v>0</v>
      </c>
      <c r="I15" s="10">
        <f>$Q$16-$Q$16-$Q$16</f>
        <v>0</v>
      </c>
      <c r="J15" s="10">
        <f>$Q$16-$Q$16-$Q$16</f>
        <v>0</v>
      </c>
      <c r="K15" s="10">
        <f>$Q$16-$Q$16-$Q$16</f>
        <v>0</v>
      </c>
      <c r="L15" s="10">
        <f>$Q$16-$Q$16-$Q$16</f>
        <v>0</v>
      </c>
      <c r="M15" s="10">
        <f>$Q$16-$Q$16-$Q$16</f>
        <v>0</v>
      </c>
      <c r="N15" s="10">
        <f t="shared" si="1"/>
        <v>0</v>
      </c>
      <c r="P15" s="9" t="s">
        <v>34</v>
      </c>
      <c r="Q15" s="8">
        <v>0</v>
      </c>
    </row>
    <row r="16" spans="1:17" ht="18" x14ac:dyDescent="0.35">
      <c r="A16" t="s">
        <v>7</v>
      </c>
      <c r="B16" s="5">
        <f>B12+B14+B15</f>
        <v>0</v>
      </c>
      <c r="C16" s="5">
        <f t="shared" ref="C16:M16" si="8">C12+C14+C15</f>
        <v>0</v>
      </c>
      <c r="D16" s="5">
        <f t="shared" si="8"/>
        <v>0</v>
      </c>
      <c r="E16" s="5">
        <f t="shared" si="8"/>
        <v>0</v>
      </c>
      <c r="F16" s="5">
        <f t="shared" si="8"/>
        <v>0</v>
      </c>
      <c r="G16" s="5">
        <f t="shared" si="8"/>
        <v>0</v>
      </c>
      <c r="H16" s="5">
        <f t="shared" si="8"/>
        <v>0</v>
      </c>
      <c r="I16" s="5">
        <f t="shared" si="8"/>
        <v>0</v>
      </c>
      <c r="J16" s="5">
        <f t="shared" si="8"/>
        <v>0</v>
      </c>
      <c r="K16" s="5">
        <f t="shared" si="8"/>
        <v>0</v>
      </c>
      <c r="L16" s="5">
        <f t="shared" si="8"/>
        <v>0</v>
      </c>
      <c r="M16" s="5">
        <f t="shared" si="8"/>
        <v>0</v>
      </c>
      <c r="N16" s="5">
        <f t="shared" si="1"/>
        <v>0</v>
      </c>
      <c r="P16" s="9" t="s">
        <v>32</v>
      </c>
      <c r="Q16" s="8">
        <v>0</v>
      </c>
    </row>
    <row r="17" spans="1:14" x14ac:dyDescent="0.3">
      <c r="A17" t="s">
        <v>8</v>
      </c>
      <c r="B17" s="1" t="e">
        <f>B16/B5</f>
        <v>#DIV/0!</v>
      </c>
      <c r="C17" s="1" t="e">
        <f t="shared" ref="C17:N17" si="9">C16/C5</f>
        <v>#DIV/0!</v>
      </c>
      <c r="D17" s="1" t="e">
        <f t="shared" si="9"/>
        <v>#DIV/0!</v>
      </c>
      <c r="E17" s="1" t="e">
        <f t="shared" si="9"/>
        <v>#DIV/0!</v>
      </c>
      <c r="F17" s="1" t="e">
        <f t="shared" si="9"/>
        <v>#DIV/0!</v>
      </c>
      <c r="G17" s="1" t="e">
        <f t="shared" si="9"/>
        <v>#DIV/0!</v>
      </c>
      <c r="H17" s="1" t="e">
        <f t="shared" si="9"/>
        <v>#DIV/0!</v>
      </c>
      <c r="I17" s="1" t="e">
        <f t="shared" si="9"/>
        <v>#DIV/0!</v>
      </c>
      <c r="J17" s="1" t="e">
        <f t="shared" si="9"/>
        <v>#DIV/0!</v>
      </c>
      <c r="K17" s="1" t="e">
        <f t="shared" si="9"/>
        <v>#DIV/0!</v>
      </c>
      <c r="L17" s="1" t="e">
        <f t="shared" si="9"/>
        <v>#DIV/0!</v>
      </c>
      <c r="M17" s="1" t="e">
        <f t="shared" si="9"/>
        <v>#DIV/0!</v>
      </c>
      <c r="N17" s="1" t="e">
        <f t="shared" si="9"/>
        <v>#DIV/0!</v>
      </c>
    </row>
    <row r="19" spans="1:14" x14ac:dyDescent="0.3">
      <c r="A19" t="s">
        <v>35</v>
      </c>
      <c r="B19">
        <v>0.85</v>
      </c>
      <c r="C19">
        <v>0.9</v>
      </c>
      <c r="D19">
        <v>0.95</v>
      </c>
      <c r="E19">
        <v>1.05</v>
      </c>
      <c r="F19">
        <v>1.3</v>
      </c>
      <c r="G19">
        <v>1.1000000000000001</v>
      </c>
      <c r="H19">
        <v>1</v>
      </c>
      <c r="I19">
        <v>0.9</v>
      </c>
      <c r="J19">
        <v>0.9</v>
      </c>
      <c r="K19">
        <v>1.05</v>
      </c>
      <c r="L19">
        <v>1.3</v>
      </c>
      <c r="M19">
        <v>0.8</v>
      </c>
      <c r="N19" s="3">
        <f>AVERAGE(B19:M19)</f>
        <v>1.0083333333333335</v>
      </c>
    </row>
  </sheetData>
  <phoneticPr fontId="2" type="noConversion"/>
  <conditionalFormatting sqref="B16:N16">
    <cfRule type="cellIs" dxfId="0" priority="1" operator="lessThan">
      <formula>0</formula>
    </cfRule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Veli Waaramäki</dc:creator>
  <cp:lastModifiedBy>Veli Waaramäki</cp:lastModifiedBy>
  <dcterms:created xsi:type="dcterms:W3CDTF">2023-09-18T12:35:16Z</dcterms:created>
  <dcterms:modified xsi:type="dcterms:W3CDTF">2023-09-19T16:18:24Z</dcterms:modified>
</cp:coreProperties>
</file>